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p-pc\Desktop\FINANCIJSKI PLAN 2024\"/>
    </mc:Choice>
  </mc:AlternateContent>
  <bookViews>
    <workbookView xWindow="0" yWindow="0" windowWidth="23040" windowHeight="10068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8" l="1"/>
  <c r="D22" i="8"/>
  <c r="E22" i="8"/>
  <c r="F22" i="8"/>
  <c r="F30" i="3" l="1"/>
  <c r="D30" i="3" l="1"/>
  <c r="D24" i="3" s="1"/>
  <c r="D25" i="3"/>
  <c r="D11" i="3"/>
  <c r="E11" i="3"/>
  <c r="F11" i="3"/>
  <c r="F35" i="10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H14" i="10" s="1"/>
  <c r="G8" i="10"/>
  <c r="F8" i="10"/>
  <c r="F14" i="10" l="1"/>
  <c r="F22" i="10" s="1"/>
  <c r="F28" i="10" s="1"/>
  <c r="F29" i="10" s="1"/>
  <c r="G14" i="10"/>
  <c r="G22" i="10" s="1"/>
  <c r="G28" i="10" s="1"/>
  <c r="G29" i="10" s="1"/>
  <c r="J14" i="10"/>
  <c r="J22" i="10" s="1"/>
  <c r="J28" i="10" s="1"/>
  <c r="J29" i="10" s="1"/>
  <c r="I14" i="10"/>
  <c r="I22" i="10" s="1"/>
  <c r="I28" i="10" s="1"/>
  <c r="I29" i="10" s="1"/>
  <c r="H22" i="10"/>
  <c r="H28" i="10" s="1"/>
  <c r="H29" i="10" s="1"/>
</calcChain>
</file>

<file path=xl/sharedStrings.xml><?xml version="1.0" encoding="utf-8"?>
<sst xmlns="http://schemas.openxmlformats.org/spreadsheetml/2006/main" count="233" uniqueCount="120">
  <si>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</si>
  <si>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</si>
  <si>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</si>
  <si>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</si>
  <si>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</si>
  <si>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</si>
  <si>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</si>
  <si>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</si>
  <si>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</si>
  <si>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</si>
  <si>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</si>
  <si>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</si>
  <si>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</si>
  <si>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</si>
  <si>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</si>
  <si>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</si>
  <si>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</si>
  <si>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</si>
  <si>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</si>
  <si>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</si>
  <si>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</si>
  <si>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</si>
  <si>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</si>
  <si>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</si>
  <si>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</si>
  <si>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</si>
  <si>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</si>
  <si>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</si>
  <si>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</si>
  <si>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</si>
  <si>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</si>
  <si>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</si>
  <si>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</si>
  <si>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</si>
  <si>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</si>
  <si>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</si>
  <si>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</si>
  <si>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</si>
  <si>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</si>
  <si>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</si>
  <si>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</si>
  <si>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</si>
  <si>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</si>
  <si>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</si>
  <si>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</si>
  <si>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</si>
  <si>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</si>
  <si>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</si>
  <si>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</si>
  <si>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</si>
  <si>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</si>
  <si>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</si>
  <si>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</si>
  <si>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</si>
  <si>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</si>
  <si>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</si>
  <si>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</si>
  <si>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</si>
  <si>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</si>
  <si>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</si>
  <si>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</si>
  <si>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</si>
  <si>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</si>
  <si>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</si>
  <si>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</si>
  <si>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</si>
  <si>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</si>
  <si>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</si>
  <si>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</si>
  <si>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</si>
  <si>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</si>
  <si>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</si>
  <si>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</si>
  <si>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upravnih i administrativnih pristojbi</t>
  </si>
  <si>
    <t>Prihodi od prodaje</t>
  </si>
  <si>
    <t>Financijski rashodi</t>
  </si>
  <si>
    <t>Naknade građanima</t>
  </si>
  <si>
    <t>Rashodi za nabavu proizvedene imovine</t>
  </si>
  <si>
    <t xml:space="preserve">  111 Opći prihodi i primici</t>
  </si>
  <si>
    <t>3210 Vlastiti prihodi</t>
  </si>
  <si>
    <t>462 Prihodi za posebne namjene</t>
  </si>
  <si>
    <t>5212 Pomoći Županijski proračun</t>
  </si>
  <si>
    <t>5410 Pomoći korisnici</t>
  </si>
  <si>
    <t>111 Opći prihodi i primici</t>
  </si>
  <si>
    <t xml:space="preserve"> </t>
  </si>
  <si>
    <t>09 Obrazovanje</t>
  </si>
  <si>
    <t>091 Predškolsko i osnovno obrazovanje</t>
  </si>
  <si>
    <t>092 Srednjoškolsko obrazovanje</t>
  </si>
  <si>
    <t>PROGRAM  1207</t>
  </si>
  <si>
    <t>RAZVOJ ODGOJNO-OBRAZOVNOG SUSTAVA</t>
  </si>
  <si>
    <t>Aktivnost Kapitalni projekt K1207 17</t>
  </si>
  <si>
    <t>SUFINANC.OBVEZNE ŠKOLSKE LEKTIRE</t>
  </si>
  <si>
    <t>Izvor financiranja 11</t>
  </si>
  <si>
    <t>OPĆI PRIHODI I PRIMICI-ŽUPANIJSKI PRORAČUN</t>
  </si>
  <si>
    <t>Aktivnost Tekući projekt T1207 20</t>
  </si>
  <si>
    <t>SHEMA-VOĆE, POVRĆE I MLIJEKO</t>
  </si>
  <si>
    <t>PROGRAM 7007</t>
  </si>
  <si>
    <t>FINANC.SREDNJEG ŠKOLSTVA PREMA MINIM.STANDARDU</t>
  </si>
  <si>
    <t>Kapitalni projekt K7007 08</t>
  </si>
  <si>
    <t>IZGRADNJA I OPREMANJE OBJEKATA</t>
  </si>
  <si>
    <t>Izvor financiranja 46</t>
  </si>
  <si>
    <t>Prihodi za posebne namjene-decentralizacija</t>
  </si>
  <si>
    <t>Radhosi za nabavu nefinancijske imovine</t>
  </si>
  <si>
    <t>Aktivnost A7007 05</t>
  </si>
  <si>
    <t>FINANCIRANJE OPĆIH TROŠKOVA</t>
  </si>
  <si>
    <t>Rasdhodi poslovanja</t>
  </si>
  <si>
    <t>Aktivnost A7007 06</t>
  </si>
  <si>
    <t>FINANCIRANJE STVARNIH TROŠKOVA</t>
  </si>
  <si>
    <t>Aktivnost A7007 07</t>
  </si>
  <si>
    <t>SMJEŠTAJ I PREHRANA UČENIKA U UČENIČKIM DOMOVIMA</t>
  </si>
  <si>
    <t>PROGRAM 7011</t>
  </si>
  <si>
    <t>FINANC.ŠKOLSTVA IZVANŽUPANIJSKOG PRORAČUNA</t>
  </si>
  <si>
    <t>Aktivnost A7011 02</t>
  </si>
  <si>
    <t>VLASTITI PRIHODI - SREDNJE ŠKOLSTVO</t>
  </si>
  <si>
    <t>Izvor financiranja 32</t>
  </si>
  <si>
    <t>VLASTITI PRIHODI -PRORAČUNSKI KORISNICI</t>
  </si>
  <si>
    <t>Radshodi za nabavu nefinanc.imovine</t>
  </si>
  <si>
    <t>Izvor financiranja 54</t>
  </si>
  <si>
    <t>POMOĆI-KORISNICI</t>
  </si>
  <si>
    <t>Ostali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</si>
</sst>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/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3" workbookViewId="0">
      <selection activeCell="J28" sqref="J28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7.399999999999999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81" t="s">
        <v>18</v>
      </c>
      <c r="B3" s="81"/>
      <c r="C3" s="81"/>
      <c r="D3" s="81"/>
      <c r="E3" s="81"/>
      <c r="F3" s="81"/>
      <c r="G3" s="81"/>
      <c r="H3" s="81"/>
      <c r="I3" s="94"/>
      <c r="J3" s="94"/>
    </row>
    <row r="4" spans="1:10" ht="17.399999999999999" x14ac:dyDescent="0.3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6" x14ac:dyDescent="0.3">
      <c r="A5" s="81" t="s">
        <v>24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7" t="s">
        <v>36</v>
      </c>
    </row>
    <row r="7" spans="1:10" ht="26.4" x14ac:dyDescent="0.3">
      <c r="A7" s="30"/>
      <c r="B7" s="31"/>
      <c r="C7" s="31"/>
      <c r="D7" s="32"/>
      <c r="E7" s="33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3">
      <c r="A8" s="86" t="s">
        <v>0</v>
      </c>
      <c r="B8" s="80"/>
      <c r="C8" s="80"/>
      <c r="D8" s="80"/>
      <c r="E8" s="95"/>
      <c r="F8" s="34">
        <f>F9+F10</f>
        <v>1985877</v>
      </c>
      <c r="G8" s="34">
        <f t="shared" ref="G8:J8" si="0">G9+G10</f>
        <v>2303198</v>
      </c>
      <c r="H8" s="34">
        <f t="shared" si="0"/>
        <v>2462118</v>
      </c>
      <c r="I8" s="34">
        <f t="shared" si="0"/>
        <v>2462118</v>
      </c>
      <c r="J8" s="34">
        <f t="shared" si="0"/>
        <v>2462118</v>
      </c>
    </row>
    <row r="9" spans="1:10" x14ac:dyDescent="0.3">
      <c r="A9" s="96" t="s">
        <v>39</v>
      </c>
      <c r="B9" s="97"/>
      <c r="C9" s="97"/>
      <c r="D9" s="97"/>
      <c r="E9" s="93"/>
      <c r="F9" s="35">
        <v>1985877</v>
      </c>
      <c r="G9" s="35">
        <v>2303198</v>
      </c>
      <c r="H9" s="35">
        <v>2462118</v>
      </c>
      <c r="I9" s="35">
        <v>2462118</v>
      </c>
      <c r="J9" s="35">
        <v>2462118</v>
      </c>
    </row>
    <row r="10" spans="1:10" x14ac:dyDescent="0.3">
      <c r="A10" s="98" t="s">
        <v>40</v>
      </c>
      <c r="B10" s="93"/>
      <c r="C10" s="93"/>
      <c r="D10" s="93"/>
      <c r="E10" s="93"/>
      <c r="F10" s="35"/>
      <c r="G10" s="35"/>
      <c r="H10" s="35"/>
      <c r="I10" s="35"/>
      <c r="J10" s="35"/>
    </row>
    <row r="11" spans="1:10" x14ac:dyDescent="0.3">
      <c r="A11" s="38" t="s">
        <v>1</v>
      </c>
      <c r="B11" s="47"/>
      <c r="C11" s="47"/>
      <c r="D11" s="47"/>
      <c r="E11" s="47"/>
      <c r="F11" s="34">
        <f>F12+F13</f>
        <v>1990585</v>
      </c>
      <c r="G11" s="34">
        <f t="shared" ref="G11:J11" si="1">G12+G13</f>
        <v>2313198</v>
      </c>
      <c r="H11" s="34">
        <f t="shared" si="1"/>
        <v>2452118</v>
      </c>
      <c r="I11" s="34">
        <f t="shared" si="1"/>
        <v>2452118</v>
      </c>
      <c r="J11" s="34">
        <f t="shared" si="1"/>
        <v>2452118</v>
      </c>
    </row>
    <row r="12" spans="1:10" x14ac:dyDescent="0.3">
      <c r="A12" s="99" t="s">
        <v>41</v>
      </c>
      <c r="B12" s="97"/>
      <c r="C12" s="97"/>
      <c r="D12" s="97"/>
      <c r="E12" s="97"/>
      <c r="F12" s="35">
        <v>1960727</v>
      </c>
      <c r="G12" s="35">
        <v>2294435</v>
      </c>
      <c r="H12" s="35">
        <v>2425218</v>
      </c>
      <c r="I12" s="35">
        <v>2425218</v>
      </c>
      <c r="J12" s="48">
        <v>2425218</v>
      </c>
    </row>
    <row r="13" spans="1:10" x14ac:dyDescent="0.3">
      <c r="A13" s="92" t="s">
        <v>42</v>
      </c>
      <c r="B13" s="93"/>
      <c r="C13" s="93"/>
      <c r="D13" s="93"/>
      <c r="E13" s="93"/>
      <c r="F13" s="49">
        <v>29858</v>
      </c>
      <c r="G13" s="49">
        <v>18763</v>
      </c>
      <c r="H13" s="49">
        <v>26900</v>
      </c>
      <c r="I13" s="49">
        <v>26900</v>
      </c>
      <c r="J13" s="48">
        <v>26900</v>
      </c>
    </row>
    <row r="14" spans="1:10" x14ac:dyDescent="0.3">
      <c r="A14" s="79" t="s">
        <v>64</v>
      </c>
      <c r="B14" s="80"/>
      <c r="C14" s="80"/>
      <c r="D14" s="80"/>
      <c r="E14" s="80"/>
      <c r="F14" s="34">
        <f>F8-F11</f>
        <v>-4708</v>
      </c>
      <c r="G14" s="34">
        <f t="shared" ref="G14:J14" si="2">G8-G11</f>
        <v>-10000</v>
      </c>
      <c r="H14" s="34">
        <f t="shared" si="2"/>
        <v>10000</v>
      </c>
      <c r="I14" s="34">
        <f t="shared" si="2"/>
        <v>10000</v>
      </c>
      <c r="J14" s="34">
        <f t="shared" si="2"/>
        <v>10000</v>
      </c>
    </row>
    <row r="15" spans="1:10" ht="17.399999999999999" x14ac:dyDescent="0.3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6" x14ac:dyDescent="0.3">
      <c r="A16" s="81" t="s">
        <v>25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7.399999999999999" x14ac:dyDescent="0.3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4" x14ac:dyDescent="0.3">
      <c r="A18" s="30"/>
      <c r="B18" s="31"/>
      <c r="C18" s="31"/>
      <c r="D18" s="32"/>
      <c r="E18" s="33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3">
      <c r="A19" s="92" t="s">
        <v>43</v>
      </c>
      <c r="B19" s="93"/>
      <c r="C19" s="93"/>
      <c r="D19" s="93"/>
      <c r="E19" s="93"/>
      <c r="F19" s="49"/>
      <c r="G19" s="49"/>
      <c r="H19" s="49"/>
      <c r="I19" s="49"/>
      <c r="J19" s="48"/>
    </row>
    <row r="20" spans="1:10" x14ac:dyDescent="0.3">
      <c r="A20" s="92" t="s">
        <v>44</v>
      </c>
      <c r="B20" s="93"/>
      <c r="C20" s="93"/>
      <c r="D20" s="93"/>
      <c r="E20" s="93"/>
      <c r="F20" s="49"/>
      <c r="G20" s="49"/>
      <c r="H20" s="49"/>
      <c r="I20" s="49"/>
      <c r="J20" s="48"/>
    </row>
    <row r="21" spans="1:10" x14ac:dyDescent="0.3">
      <c r="A21" s="79" t="s">
        <v>2</v>
      </c>
      <c r="B21" s="80"/>
      <c r="C21" s="80"/>
      <c r="D21" s="80"/>
      <c r="E21" s="80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3">
      <c r="A22" s="79" t="s">
        <v>65</v>
      </c>
      <c r="B22" s="80"/>
      <c r="C22" s="80"/>
      <c r="D22" s="80"/>
      <c r="E22" s="80"/>
      <c r="F22" s="34">
        <f>F14+F21</f>
        <v>-4708</v>
      </c>
      <c r="G22" s="34">
        <f t="shared" ref="G22:J22" si="4">G14+G21</f>
        <v>-10000</v>
      </c>
      <c r="H22" s="34">
        <f t="shared" si="4"/>
        <v>10000</v>
      </c>
      <c r="I22" s="34">
        <f t="shared" si="4"/>
        <v>10000</v>
      </c>
      <c r="J22" s="34">
        <f t="shared" si="4"/>
        <v>10000</v>
      </c>
    </row>
    <row r="23" spans="1:10" ht="17.399999999999999" x14ac:dyDescent="0.3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6" x14ac:dyDescent="0.3">
      <c r="A24" s="81" t="s">
        <v>66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5.6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6.4" x14ac:dyDescent="0.3">
      <c r="A26" s="30"/>
      <c r="B26" s="31"/>
      <c r="C26" s="31"/>
      <c r="D26" s="32"/>
      <c r="E26" s="33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3">
      <c r="A27" s="83" t="s">
        <v>67</v>
      </c>
      <c r="B27" s="84"/>
      <c r="C27" s="84"/>
      <c r="D27" s="84"/>
      <c r="E27" s="85"/>
      <c r="F27" s="50">
        <v>254940</v>
      </c>
      <c r="G27" s="50">
        <v>250232</v>
      </c>
      <c r="H27" s="50">
        <v>240232</v>
      </c>
      <c r="I27" s="50">
        <v>250232</v>
      </c>
      <c r="J27" s="51">
        <v>260232</v>
      </c>
    </row>
    <row r="28" spans="1:10" ht="15" customHeight="1" x14ac:dyDescent="0.3">
      <c r="A28" s="79" t="s">
        <v>68</v>
      </c>
      <c r="B28" s="80"/>
      <c r="C28" s="80"/>
      <c r="D28" s="80"/>
      <c r="E28" s="80"/>
      <c r="F28" s="52">
        <f>F22+F27</f>
        <v>250232</v>
      </c>
      <c r="G28" s="52">
        <f t="shared" ref="G28:J28" si="5">G22+G27</f>
        <v>240232</v>
      </c>
      <c r="H28" s="52">
        <f t="shared" si="5"/>
        <v>250232</v>
      </c>
      <c r="I28" s="52">
        <f t="shared" si="5"/>
        <v>260232</v>
      </c>
      <c r="J28" s="53">
        <f t="shared" si="5"/>
        <v>270232</v>
      </c>
    </row>
    <row r="29" spans="1:10" ht="45" customHeight="1" x14ac:dyDescent="0.3">
      <c r="A29" s="86" t="s">
        <v>69</v>
      </c>
      <c r="B29" s="87"/>
      <c r="C29" s="87"/>
      <c r="D29" s="87"/>
      <c r="E29" s="88"/>
      <c r="F29" s="52">
        <f>F14+F21+F27-F28</f>
        <v>0</v>
      </c>
      <c r="G29" s="52">
        <f t="shared" ref="G29:J29" si="6">G14+G21+G27-G28</f>
        <v>0</v>
      </c>
      <c r="H29" s="52">
        <f t="shared" si="6"/>
        <v>0</v>
      </c>
      <c r="I29" s="52">
        <f t="shared" si="6"/>
        <v>0</v>
      </c>
      <c r="J29" s="53">
        <f t="shared" si="6"/>
        <v>0</v>
      </c>
    </row>
    <row r="30" spans="1:10" ht="15.6" x14ac:dyDescent="0.3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6" x14ac:dyDescent="0.3">
      <c r="A31" s="89" t="s">
        <v>63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7.399999999999999" x14ac:dyDescent="0.3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6.4" x14ac:dyDescent="0.3">
      <c r="A33" s="59"/>
      <c r="B33" s="60"/>
      <c r="C33" s="60"/>
      <c r="D33" s="61"/>
      <c r="E33" s="62"/>
      <c r="F33" s="63" t="s">
        <v>37</v>
      </c>
      <c r="G33" s="63" t="s">
        <v>35</v>
      </c>
      <c r="H33" s="63" t="s">
        <v>45</v>
      </c>
      <c r="I33" s="63" t="s">
        <v>46</v>
      </c>
      <c r="J33" s="63" t="s">
        <v>47</v>
      </c>
    </row>
    <row r="34" spans="1:10" x14ac:dyDescent="0.3">
      <c r="A34" s="83" t="s">
        <v>67</v>
      </c>
      <c r="B34" s="84"/>
      <c r="C34" s="84"/>
      <c r="D34" s="84"/>
      <c r="E34" s="85"/>
      <c r="F34" s="50">
        <v>254940</v>
      </c>
      <c r="G34" s="50">
        <f>F37</f>
        <v>250232</v>
      </c>
      <c r="H34" s="50">
        <f>G37</f>
        <v>240232</v>
      </c>
      <c r="I34" s="50">
        <f>H37</f>
        <v>250232</v>
      </c>
      <c r="J34" s="51">
        <f>I37</f>
        <v>260232</v>
      </c>
    </row>
    <row r="35" spans="1:10" ht="28.5" customHeight="1" x14ac:dyDescent="0.3">
      <c r="A35" s="83" t="s">
        <v>70</v>
      </c>
      <c r="B35" s="84"/>
      <c r="C35" s="84"/>
      <c r="D35" s="84"/>
      <c r="E35" s="85"/>
      <c r="F35" s="50">
        <f>-(-4708)</f>
        <v>4708</v>
      </c>
      <c r="G35" s="50">
        <v>10000</v>
      </c>
      <c r="H35" s="50">
        <v>0</v>
      </c>
      <c r="I35" s="50">
        <v>0</v>
      </c>
      <c r="J35" s="51">
        <v>0</v>
      </c>
    </row>
    <row r="36" spans="1:10" x14ac:dyDescent="0.3">
      <c r="A36" s="83" t="s">
        <v>71</v>
      </c>
      <c r="B36" s="90"/>
      <c r="C36" s="90"/>
      <c r="D36" s="90"/>
      <c r="E36" s="91"/>
      <c r="F36" s="50">
        <v>0</v>
      </c>
      <c r="G36" s="50">
        <v>0</v>
      </c>
      <c r="H36" s="50">
        <v>10000</v>
      </c>
      <c r="I36" s="50">
        <v>10000</v>
      </c>
      <c r="J36" s="51">
        <v>10000</v>
      </c>
    </row>
    <row r="37" spans="1:10" ht="15" customHeight="1" x14ac:dyDescent="0.3">
      <c r="A37" s="79" t="s">
        <v>68</v>
      </c>
      <c r="B37" s="80"/>
      <c r="C37" s="80"/>
      <c r="D37" s="80"/>
      <c r="E37" s="80"/>
      <c r="F37" s="36">
        <f>F34-F35+F36</f>
        <v>250232</v>
      </c>
      <c r="G37" s="36">
        <f t="shared" ref="G37:J37" si="7">G34-G35+G36</f>
        <v>240232</v>
      </c>
      <c r="H37" s="36">
        <f t="shared" si="7"/>
        <v>250232</v>
      </c>
      <c r="I37" s="36">
        <f t="shared" si="7"/>
        <v>260232</v>
      </c>
      <c r="J37" s="64">
        <f t="shared" si="7"/>
        <v>270232</v>
      </c>
    </row>
    <row r="38" spans="1:10" ht="17.25" customHeight="1" x14ac:dyDescent="0.3"/>
    <row r="39" spans="1:10" x14ac:dyDescent="0.3">
      <c r="A39" s="77" t="s">
        <v>38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9" customHeight="1" x14ac:dyDescent="0.3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H15" sqref="H1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81" t="s">
        <v>31</v>
      </c>
      <c r="B1" s="81"/>
      <c r="C1" s="81"/>
      <c r="D1" s="81"/>
      <c r="E1" s="81"/>
      <c r="F1" s="81"/>
      <c r="G1" s="81"/>
      <c r="H1" s="81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81" t="s">
        <v>18</v>
      </c>
      <c r="B3" s="81"/>
      <c r="C3" s="81"/>
      <c r="D3" s="81"/>
      <c r="E3" s="81"/>
      <c r="F3" s="81"/>
      <c r="G3" s="81"/>
      <c r="H3" s="81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81" t="s">
        <v>4</v>
      </c>
      <c r="B5" s="81"/>
      <c r="C5" s="81"/>
      <c r="D5" s="81"/>
      <c r="E5" s="81"/>
      <c r="F5" s="81"/>
      <c r="G5" s="81"/>
      <c r="H5" s="81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81" t="s">
        <v>48</v>
      </c>
      <c r="B7" s="81"/>
      <c r="C7" s="81"/>
      <c r="D7" s="81"/>
      <c r="E7" s="81"/>
      <c r="F7" s="81"/>
      <c r="G7" s="81"/>
      <c r="H7" s="81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9" spans="1:8" ht="26.4" x14ac:dyDescent="0.3">
      <c r="A9" s="20" t="s">
        <v>5</v>
      </c>
      <c r="B9" s="19" t="s">
        <v>6</v>
      </c>
      <c r="C9" s="19" t="s">
        <v>3</v>
      </c>
      <c r="D9" s="19" t="s">
        <v>34</v>
      </c>
      <c r="E9" s="20" t="s">
        <v>35</v>
      </c>
      <c r="F9" s="20" t="s">
        <v>32</v>
      </c>
      <c r="G9" s="20" t="s">
        <v>26</v>
      </c>
      <c r="H9" s="20" t="s">
        <v>33</v>
      </c>
    </row>
    <row r="10" spans="1:8" x14ac:dyDescent="0.3">
      <c r="A10" s="41"/>
      <c r="B10" s="42"/>
      <c r="C10" s="40" t="s">
        <v>0</v>
      </c>
      <c r="D10" s="65">
        <v>1985875</v>
      </c>
      <c r="E10" s="66">
        <v>2303198</v>
      </c>
      <c r="F10" s="66">
        <v>2462118</v>
      </c>
      <c r="G10" s="66">
        <v>2462118</v>
      </c>
      <c r="H10" s="66">
        <v>2462118</v>
      </c>
    </row>
    <row r="11" spans="1:8" ht="15.75" customHeight="1" x14ac:dyDescent="0.3">
      <c r="A11" s="11">
        <v>6</v>
      </c>
      <c r="B11" s="11"/>
      <c r="C11" s="11" t="s">
        <v>7</v>
      </c>
      <c r="D11" s="8">
        <f>D12+D13+D14+D15+D16</f>
        <v>1985875</v>
      </c>
      <c r="E11" s="9">
        <f>E12+E13+E14+E15+E16</f>
        <v>2303198</v>
      </c>
      <c r="F11" s="9">
        <f>F12+F13+F14+F15+F16</f>
        <v>2462118</v>
      </c>
      <c r="G11" s="9">
        <v>2462118</v>
      </c>
      <c r="H11" s="9">
        <v>2462118</v>
      </c>
    </row>
    <row r="12" spans="1:8" ht="39.6" x14ac:dyDescent="0.3">
      <c r="A12" s="11"/>
      <c r="B12" s="16">
        <v>63</v>
      </c>
      <c r="C12" s="16" t="s">
        <v>28</v>
      </c>
      <c r="D12" s="8">
        <v>1219882</v>
      </c>
      <c r="E12" s="9">
        <v>1498595</v>
      </c>
      <c r="F12" s="9">
        <v>1626500</v>
      </c>
      <c r="G12" s="9">
        <v>1626500</v>
      </c>
      <c r="H12" s="9">
        <v>1626500</v>
      </c>
    </row>
    <row r="13" spans="1:8" x14ac:dyDescent="0.3">
      <c r="A13" s="11"/>
      <c r="B13" s="16">
        <v>64</v>
      </c>
      <c r="C13" s="16" t="s">
        <v>72</v>
      </c>
      <c r="D13" s="8">
        <v>9</v>
      </c>
      <c r="E13" s="9">
        <v>20</v>
      </c>
      <c r="F13" s="9">
        <v>20</v>
      </c>
      <c r="G13" s="9">
        <v>20</v>
      </c>
      <c r="H13" s="9">
        <v>20</v>
      </c>
    </row>
    <row r="14" spans="1:8" ht="26.4" x14ac:dyDescent="0.3">
      <c r="A14" s="11"/>
      <c r="B14" s="16">
        <v>65</v>
      </c>
      <c r="C14" s="16" t="s">
        <v>73</v>
      </c>
      <c r="D14" s="8">
        <v>147971</v>
      </c>
      <c r="E14" s="9">
        <v>160844</v>
      </c>
      <c r="F14" s="9">
        <v>209334</v>
      </c>
      <c r="G14" s="9">
        <v>209334</v>
      </c>
      <c r="H14" s="9">
        <v>209334</v>
      </c>
    </row>
    <row r="15" spans="1:8" x14ac:dyDescent="0.3">
      <c r="A15" s="11"/>
      <c r="B15" s="16">
        <v>66</v>
      </c>
      <c r="C15" s="16" t="s">
        <v>74</v>
      </c>
      <c r="D15" s="8">
        <v>326378</v>
      </c>
      <c r="E15" s="9">
        <v>328698</v>
      </c>
      <c r="F15" s="9">
        <v>331231</v>
      </c>
      <c r="G15" s="9">
        <v>331231</v>
      </c>
      <c r="H15" s="9">
        <v>331231</v>
      </c>
    </row>
    <row r="16" spans="1:8" ht="39.6" x14ac:dyDescent="0.3">
      <c r="A16" s="12"/>
      <c r="B16" s="12">
        <v>67</v>
      </c>
      <c r="C16" s="16" t="s">
        <v>29</v>
      </c>
      <c r="D16" s="8">
        <v>291635</v>
      </c>
      <c r="E16" s="9">
        <v>315041</v>
      </c>
      <c r="F16" s="9">
        <v>295033</v>
      </c>
      <c r="G16" s="9">
        <v>295033</v>
      </c>
      <c r="H16" s="9">
        <v>295033</v>
      </c>
    </row>
    <row r="17" spans="1:8" ht="26.4" x14ac:dyDescent="0.3">
      <c r="A17" s="14">
        <v>7</v>
      </c>
      <c r="B17" s="15"/>
      <c r="C17" s="25" t="s">
        <v>8</v>
      </c>
      <c r="D17" s="8"/>
      <c r="E17" s="9"/>
      <c r="F17" s="9"/>
      <c r="G17" s="9"/>
      <c r="H17" s="9"/>
    </row>
    <row r="18" spans="1:8" ht="39.6" x14ac:dyDescent="0.3">
      <c r="A18" s="16"/>
      <c r="B18" s="16">
        <v>72</v>
      </c>
      <c r="C18" s="26" t="s">
        <v>27</v>
      </c>
      <c r="D18" s="8"/>
      <c r="E18" s="9"/>
      <c r="F18" s="9"/>
      <c r="G18" s="9"/>
      <c r="H18" s="10"/>
    </row>
    <row r="21" spans="1:8" ht="15.6" x14ac:dyDescent="0.3">
      <c r="A21" s="81" t="s">
        <v>49</v>
      </c>
      <c r="B21" s="100"/>
      <c r="C21" s="100"/>
      <c r="D21" s="100"/>
      <c r="E21" s="100"/>
      <c r="F21" s="100"/>
      <c r="G21" s="100"/>
      <c r="H21" s="100"/>
    </row>
    <row r="22" spans="1:8" ht="17.399999999999999" x14ac:dyDescent="0.3">
      <c r="A22" s="4"/>
      <c r="B22" s="4"/>
      <c r="C22" s="4"/>
      <c r="D22" s="4"/>
      <c r="E22" s="4"/>
      <c r="F22" s="4"/>
      <c r="G22" s="5"/>
      <c r="H22" s="5"/>
    </row>
    <row r="23" spans="1:8" ht="26.4" x14ac:dyDescent="0.3">
      <c r="A23" s="20" t="s">
        <v>5</v>
      </c>
      <c r="B23" s="19" t="s">
        <v>6</v>
      </c>
      <c r="C23" s="19" t="s">
        <v>9</v>
      </c>
      <c r="D23" s="19" t="s">
        <v>34</v>
      </c>
      <c r="E23" s="20" t="s">
        <v>35</v>
      </c>
      <c r="F23" s="20" t="s">
        <v>32</v>
      </c>
      <c r="G23" s="20" t="s">
        <v>26</v>
      </c>
      <c r="H23" s="20" t="s">
        <v>33</v>
      </c>
    </row>
    <row r="24" spans="1:8" x14ac:dyDescent="0.3">
      <c r="A24" s="41"/>
      <c r="B24" s="42"/>
      <c r="C24" s="40" t="s">
        <v>1</v>
      </c>
      <c r="D24" s="67">
        <f>D25+D30</f>
        <v>1990584</v>
      </c>
      <c r="E24" s="68">
        <v>2313198</v>
      </c>
      <c r="F24" s="68">
        <v>2452118</v>
      </c>
      <c r="G24" s="68">
        <v>2452118</v>
      </c>
      <c r="H24" s="68">
        <v>2452118</v>
      </c>
    </row>
    <row r="25" spans="1:8" ht="15.75" customHeight="1" x14ac:dyDescent="0.3">
      <c r="A25" s="11">
        <v>3</v>
      </c>
      <c r="B25" s="11"/>
      <c r="C25" s="11" t="s">
        <v>10</v>
      </c>
      <c r="D25" s="8">
        <f>D26+D27+D28+D29</f>
        <v>1960726</v>
      </c>
      <c r="E25" s="9">
        <v>2294435</v>
      </c>
      <c r="F25" s="9">
        <v>2425218</v>
      </c>
      <c r="G25" s="9">
        <v>2425218</v>
      </c>
      <c r="H25" s="9">
        <v>2425218</v>
      </c>
    </row>
    <row r="26" spans="1:8" ht="15.75" customHeight="1" x14ac:dyDescent="0.3">
      <c r="A26" s="11"/>
      <c r="B26" s="16">
        <v>31</v>
      </c>
      <c r="C26" s="16" t="s">
        <v>11</v>
      </c>
      <c r="D26" s="8">
        <v>1217232</v>
      </c>
      <c r="E26" s="9">
        <v>1494745</v>
      </c>
      <c r="F26" s="9">
        <v>1636585</v>
      </c>
      <c r="G26" s="9">
        <v>1636585</v>
      </c>
      <c r="H26" s="9">
        <v>1636585</v>
      </c>
    </row>
    <row r="27" spans="1:8" x14ac:dyDescent="0.3">
      <c r="A27" s="12"/>
      <c r="B27" s="12">
        <v>32</v>
      </c>
      <c r="C27" s="12" t="s">
        <v>21</v>
      </c>
      <c r="D27" s="8">
        <v>731503</v>
      </c>
      <c r="E27" s="9">
        <v>791490</v>
      </c>
      <c r="F27" s="9">
        <v>777333</v>
      </c>
      <c r="G27" s="9">
        <v>777333</v>
      </c>
      <c r="H27" s="9">
        <v>777333</v>
      </c>
    </row>
    <row r="28" spans="1:8" x14ac:dyDescent="0.3">
      <c r="A28" s="27"/>
      <c r="B28" s="12">
        <v>34</v>
      </c>
      <c r="C28" s="12" t="s">
        <v>75</v>
      </c>
      <c r="D28" s="8">
        <v>11542</v>
      </c>
      <c r="E28" s="9">
        <v>7000</v>
      </c>
      <c r="F28" s="9">
        <v>9500</v>
      </c>
      <c r="G28" s="9">
        <v>9500</v>
      </c>
      <c r="H28" s="9">
        <v>9500</v>
      </c>
    </row>
    <row r="29" spans="1:8" x14ac:dyDescent="0.3">
      <c r="A29" s="27"/>
      <c r="B29" s="12">
        <v>37</v>
      </c>
      <c r="C29" s="12" t="s">
        <v>76</v>
      </c>
      <c r="D29" s="8">
        <v>449</v>
      </c>
      <c r="E29" s="9">
        <v>1200</v>
      </c>
      <c r="F29" s="9">
        <v>1800</v>
      </c>
      <c r="G29" s="9">
        <v>1800</v>
      </c>
      <c r="H29" s="9">
        <v>1800</v>
      </c>
    </row>
    <row r="30" spans="1:8" ht="26.4" x14ac:dyDescent="0.3">
      <c r="A30" s="14">
        <v>4</v>
      </c>
      <c r="B30" s="15"/>
      <c r="C30" s="26" t="s">
        <v>12</v>
      </c>
      <c r="D30" s="8">
        <f>D31</f>
        <v>29858</v>
      </c>
      <c r="E30" s="9">
        <v>18763</v>
      </c>
      <c r="F30" s="9">
        <f>F31</f>
        <v>26900</v>
      </c>
      <c r="G30" s="9">
        <v>26900</v>
      </c>
      <c r="H30" s="9">
        <v>26900</v>
      </c>
    </row>
    <row r="31" spans="1:8" ht="26.4" x14ac:dyDescent="0.3">
      <c r="A31" s="16"/>
      <c r="B31" s="16">
        <v>42</v>
      </c>
      <c r="C31" s="26" t="s">
        <v>77</v>
      </c>
      <c r="D31" s="8">
        <v>29858</v>
      </c>
      <c r="E31" s="9">
        <v>18763</v>
      </c>
      <c r="F31" s="9">
        <v>26900</v>
      </c>
      <c r="G31" s="9">
        <v>26900</v>
      </c>
      <c r="H31" s="10">
        <v>26900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7" workbookViewId="0">
      <selection activeCell="B32" sqref="B32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81" t="s">
        <v>31</v>
      </c>
      <c r="B1" s="81"/>
      <c r="C1" s="81"/>
      <c r="D1" s="81"/>
      <c r="E1" s="81"/>
      <c r="F1" s="81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81" t="s">
        <v>18</v>
      </c>
      <c r="B3" s="81"/>
      <c r="C3" s="81"/>
      <c r="D3" s="81"/>
      <c r="E3" s="81"/>
      <c r="F3" s="81"/>
    </row>
    <row r="4" spans="1:6" ht="17.399999999999999" x14ac:dyDescent="0.3">
      <c r="B4" s="24"/>
      <c r="C4" s="24"/>
      <c r="D4" s="24"/>
      <c r="E4" s="5"/>
      <c r="F4" s="5"/>
    </row>
    <row r="5" spans="1:6" ht="18" customHeight="1" x14ac:dyDescent="0.3">
      <c r="A5" s="81" t="s">
        <v>4</v>
      </c>
      <c r="B5" s="81"/>
      <c r="C5" s="81"/>
      <c r="D5" s="81"/>
      <c r="E5" s="81"/>
      <c r="F5" s="81"/>
    </row>
    <row r="6" spans="1:6" ht="17.399999999999999" x14ac:dyDescent="0.3">
      <c r="A6" s="24"/>
      <c r="B6" s="24"/>
      <c r="C6" s="24"/>
      <c r="D6" s="24"/>
      <c r="E6" s="5"/>
      <c r="F6" s="5"/>
    </row>
    <row r="7" spans="1:6" ht="15.75" customHeight="1" x14ac:dyDescent="0.3">
      <c r="A7" s="81" t="s">
        <v>50</v>
      </c>
      <c r="B7" s="81"/>
      <c r="C7" s="81"/>
      <c r="D7" s="81"/>
      <c r="E7" s="81"/>
      <c r="F7" s="81"/>
    </row>
    <row r="8" spans="1:6" ht="17.399999999999999" x14ac:dyDescent="0.3">
      <c r="A8" s="24"/>
      <c r="B8" s="24"/>
      <c r="C8" s="24"/>
      <c r="D8" s="24"/>
      <c r="E8" s="5"/>
      <c r="F8" s="5"/>
    </row>
    <row r="9" spans="1:6" ht="26.4" x14ac:dyDescent="0.3">
      <c r="A9" s="20" t="s">
        <v>52</v>
      </c>
      <c r="B9" s="19" t="s">
        <v>34</v>
      </c>
      <c r="C9" s="20" t="s">
        <v>35</v>
      </c>
      <c r="D9" s="20" t="s">
        <v>32</v>
      </c>
      <c r="E9" s="20" t="s">
        <v>26</v>
      </c>
      <c r="F9" s="20" t="s">
        <v>33</v>
      </c>
    </row>
    <row r="10" spans="1:6" x14ac:dyDescent="0.3">
      <c r="A10" s="43" t="s">
        <v>0</v>
      </c>
      <c r="B10" s="67">
        <v>1985870</v>
      </c>
      <c r="C10" s="117">
        <v>2303198</v>
      </c>
      <c r="D10" s="117">
        <v>2462118</v>
      </c>
      <c r="E10" s="117">
        <v>2462118</v>
      </c>
      <c r="F10" s="117">
        <v>1462118</v>
      </c>
    </row>
    <row r="11" spans="1:6" x14ac:dyDescent="0.3">
      <c r="A11" s="13" t="s">
        <v>78</v>
      </c>
      <c r="B11" s="9">
        <v>100</v>
      </c>
      <c r="C11" s="9">
        <v>2118</v>
      </c>
      <c r="D11" s="9">
        <v>118</v>
      </c>
      <c r="E11" s="9">
        <v>118</v>
      </c>
      <c r="F11" s="9">
        <v>118</v>
      </c>
    </row>
    <row r="12" spans="1:6" x14ac:dyDescent="0.3">
      <c r="A12" s="12" t="s">
        <v>79</v>
      </c>
      <c r="B12" s="9">
        <v>478395</v>
      </c>
      <c r="C12" s="9">
        <v>489562</v>
      </c>
      <c r="D12" s="9">
        <v>540585</v>
      </c>
      <c r="E12" s="9">
        <v>540585</v>
      </c>
      <c r="F12" s="9">
        <v>540585</v>
      </c>
    </row>
    <row r="13" spans="1:6" ht="26.4" x14ac:dyDescent="0.3">
      <c r="A13" s="16" t="s">
        <v>80</v>
      </c>
      <c r="B13" s="8">
        <v>288415</v>
      </c>
      <c r="C13" s="9">
        <v>310637</v>
      </c>
      <c r="D13" s="9">
        <v>292629</v>
      </c>
      <c r="E13" s="9">
        <v>292629</v>
      </c>
      <c r="F13" s="9">
        <v>292629</v>
      </c>
    </row>
    <row r="14" spans="1:6" ht="26.4" x14ac:dyDescent="0.3">
      <c r="A14" s="18" t="s">
        <v>81</v>
      </c>
      <c r="B14" s="8">
        <v>1745</v>
      </c>
      <c r="C14" s="9">
        <v>2286</v>
      </c>
      <c r="D14" s="9">
        <v>2286</v>
      </c>
      <c r="E14" s="9">
        <v>2286</v>
      </c>
      <c r="F14" s="9">
        <v>2286</v>
      </c>
    </row>
    <row r="15" spans="1:6" x14ac:dyDescent="0.3">
      <c r="A15" s="69" t="s">
        <v>82</v>
      </c>
      <c r="B15" s="8">
        <v>1217215</v>
      </c>
      <c r="C15" s="9">
        <v>1498595</v>
      </c>
      <c r="D15" s="9">
        <v>1626500</v>
      </c>
      <c r="E15" s="9">
        <v>1626500</v>
      </c>
      <c r="F15" s="10">
        <v>1626500</v>
      </c>
    </row>
    <row r="19" spans="1:7" ht="15.75" customHeight="1" x14ac:dyDescent="0.3">
      <c r="A19" s="81" t="s">
        <v>51</v>
      </c>
      <c r="B19" s="81"/>
      <c r="C19" s="81"/>
      <c r="D19" s="81"/>
      <c r="E19" s="81"/>
      <c r="F19" s="81"/>
    </row>
    <row r="20" spans="1:7" ht="17.399999999999999" x14ac:dyDescent="0.3">
      <c r="A20" s="24"/>
      <c r="B20" s="24"/>
      <c r="C20" s="24"/>
      <c r="D20" s="24"/>
      <c r="E20" s="5"/>
      <c r="F20" s="5"/>
    </row>
    <row r="21" spans="1:7" ht="26.4" x14ac:dyDescent="0.3">
      <c r="A21" s="20" t="s">
        <v>52</v>
      </c>
      <c r="B21" s="19" t="s">
        <v>34</v>
      </c>
      <c r="C21" s="20" t="s">
        <v>35</v>
      </c>
      <c r="D21" s="20" t="s">
        <v>32</v>
      </c>
      <c r="E21" s="20" t="s">
        <v>26</v>
      </c>
      <c r="F21" s="20" t="s">
        <v>33</v>
      </c>
    </row>
    <row r="22" spans="1:7" x14ac:dyDescent="0.3">
      <c r="A22" s="43" t="s">
        <v>1</v>
      </c>
      <c r="B22" s="67">
        <v>1990585</v>
      </c>
      <c r="C22" s="67">
        <f t="shared" ref="C22:F22" si="0">C23+C24+C25+C26+C27</f>
        <v>2313198</v>
      </c>
      <c r="D22" s="67">
        <f t="shared" si="0"/>
        <v>2452118</v>
      </c>
      <c r="E22" s="67">
        <f t="shared" si="0"/>
        <v>2452118</v>
      </c>
      <c r="F22" s="67">
        <f t="shared" si="0"/>
        <v>2452118</v>
      </c>
      <c r="G22" s="116"/>
    </row>
    <row r="23" spans="1:7" ht="15.75" customHeight="1" x14ac:dyDescent="0.3">
      <c r="A23" s="26" t="s">
        <v>83</v>
      </c>
      <c r="B23" s="8">
        <v>100</v>
      </c>
      <c r="C23" s="9">
        <v>2118</v>
      </c>
      <c r="D23" s="9">
        <v>118</v>
      </c>
      <c r="E23" s="9">
        <v>118</v>
      </c>
      <c r="F23" s="9">
        <v>118</v>
      </c>
    </row>
    <row r="24" spans="1:7" x14ac:dyDescent="0.3">
      <c r="A24" s="12" t="s">
        <v>79</v>
      </c>
      <c r="B24" s="9">
        <v>478395</v>
      </c>
      <c r="C24" s="9">
        <v>499562</v>
      </c>
      <c r="D24" s="9">
        <v>530585</v>
      </c>
      <c r="E24" s="9">
        <v>530585</v>
      </c>
      <c r="F24" s="9">
        <v>530585</v>
      </c>
    </row>
    <row r="25" spans="1:7" ht="26.4" x14ac:dyDescent="0.3">
      <c r="A25" s="16" t="s">
        <v>80</v>
      </c>
      <c r="B25" s="8">
        <v>288415</v>
      </c>
      <c r="C25" s="9">
        <v>310637</v>
      </c>
      <c r="D25" s="9">
        <v>292629</v>
      </c>
      <c r="E25" s="9">
        <v>292629</v>
      </c>
      <c r="F25" s="9">
        <v>292629</v>
      </c>
    </row>
    <row r="26" spans="1:7" ht="26.4" x14ac:dyDescent="0.3">
      <c r="A26" s="18" t="s">
        <v>81</v>
      </c>
      <c r="B26" s="8">
        <v>1745</v>
      </c>
      <c r="C26" s="9">
        <v>2286</v>
      </c>
      <c r="D26" s="9">
        <v>2286</v>
      </c>
      <c r="E26" s="9">
        <v>2286</v>
      </c>
      <c r="F26" s="9">
        <v>2286</v>
      </c>
    </row>
    <row r="27" spans="1:7" x14ac:dyDescent="0.3">
      <c r="A27" s="69" t="s">
        <v>82</v>
      </c>
      <c r="B27" s="8">
        <v>1217215</v>
      </c>
      <c r="C27" s="9">
        <v>1498595</v>
      </c>
      <c r="D27" s="9">
        <v>1626500</v>
      </c>
      <c r="E27" s="9">
        <v>1626500</v>
      </c>
      <c r="F27" s="10">
        <v>1626500</v>
      </c>
    </row>
    <row r="28" spans="1:7" x14ac:dyDescent="0.3">
      <c r="B28" s="116"/>
      <c r="C28" s="116"/>
      <c r="D28" s="116"/>
      <c r="E28" s="116"/>
      <c r="F28" s="116"/>
    </row>
    <row r="29" spans="1:7" x14ac:dyDescent="0.3">
      <c r="A29" t="s">
        <v>84</v>
      </c>
    </row>
    <row r="30" spans="1:7" x14ac:dyDescent="0.3">
      <c r="D30" t="s">
        <v>84</v>
      </c>
    </row>
  </sheetData>
  <mergeCells count="5">
    <mergeCell ref="A1:F1"/>
    <mergeCell ref="A3:F3"/>
    <mergeCell ref="A5:F5"/>
    <mergeCell ref="A7:F7"/>
    <mergeCell ref="A19:F19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D21" sqref="D21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81" t="s">
        <v>31</v>
      </c>
      <c r="B1" s="81"/>
      <c r="C1" s="81"/>
      <c r="D1" s="81"/>
      <c r="E1" s="81"/>
      <c r="F1" s="81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81" t="s">
        <v>18</v>
      </c>
      <c r="B3" s="81"/>
      <c r="C3" s="81"/>
      <c r="D3" s="81"/>
      <c r="E3" s="94"/>
      <c r="F3" s="94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81" t="s">
        <v>4</v>
      </c>
      <c r="B5" s="82"/>
      <c r="C5" s="82"/>
      <c r="D5" s="82"/>
      <c r="E5" s="82"/>
      <c r="F5" s="82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81" t="s">
        <v>13</v>
      </c>
      <c r="B7" s="100"/>
      <c r="C7" s="100"/>
      <c r="D7" s="100"/>
      <c r="E7" s="100"/>
      <c r="F7" s="100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52</v>
      </c>
      <c r="B9" s="19" t="s">
        <v>34</v>
      </c>
      <c r="C9" s="20" t="s">
        <v>35</v>
      </c>
      <c r="D9" s="20" t="s">
        <v>32</v>
      </c>
      <c r="E9" s="20" t="s">
        <v>26</v>
      </c>
      <c r="F9" s="20" t="s">
        <v>33</v>
      </c>
    </row>
    <row r="10" spans="1:6" ht="15.75" customHeight="1" x14ac:dyDescent="0.3">
      <c r="A10" s="11" t="s">
        <v>14</v>
      </c>
      <c r="B10" s="8">
        <v>1990585</v>
      </c>
      <c r="C10" s="9">
        <v>2313198</v>
      </c>
      <c r="D10" s="9">
        <v>2452118</v>
      </c>
      <c r="E10" s="9">
        <v>2452118</v>
      </c>
      <c r="F10" s="9">
        <v>2452118</v>
      </c>
    </row>
    <row r="11" spans="1:6" ht="15.75" customHeight="1" x14ac:dyDescent="0.3">
      <c r="A11" s="11" t="s">
        <v>85</v>
      </c>
      <c r="B11" s="8">
        <v>1990585</v>
      </c>
      <c r="C11" s="9">
        <v>2313198</v>
      </c>
      <c r="D11" s="9">
        <v>2452118</v>
      </c>
      <c r="E11" s="9">
        <v>2452118</v>
      </c>
      <c r="F11" s="9">
        <v>2452118</v>
      </c>
    </row>
    <row r="12" spans="1:6" x14ac:dyDescent="0.3">
      <c r="A12" s="18" t="s">
        <v>86</v>
      </c>
      <c r="B12" s="8">
        <v>1844</v>
      </c>
      <c r="C12" s="9">
        <v>2048</v>
      </c>
      <c r="D12" s="9">
        <v>2404</v>
      </c>
      <c r="E12" s="9">
        <v>2404</v>
      </c>
      <c r="F12" s="9">
        <v>2404</v>
      </c>
    </row>
    <row r="13" spans="1:6" x14ac:dyDescent="0.3">
      <c r="A13" s="17" t="s">
        <v>87</v>
      </c>
      <c r="B13" s="8">
        <v>1988741</v>
      </c>
      <c r="C13" s="9">
        <v>2311150</v>
      </c>
      <c r="D13" s="9">
        <v>2449714</v>
      </c>
      <c r="E13" s="9">
        <v>2449714</v>
      </c>
      <c r="F13" s="9">
        <v>2449714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81" t="s">
        <v>31</v>
      </c>
      <c r="B1" s="81"/>
      <c r="C1" s="81"/>
      <c r="D1" s="81"/>
      <c r="E1" s="81"/>
      <c r="F1" s="81"/>
      <c r="G1" s="81"/>
      <c r="H1" s="81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81" t="s">
        <v>18</v>
      </c>
      <c r="B3" s="81"/>
      <c r="C3" s="81"/>
      <c r="D3" s="81"/>
      <c r="E3" s="81"/>
      <c r="F3" s="81"/>
      <c r="G3" s="81"/>
      <c r="H3" s="81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81" t="s">
        <v>57</v>
      </c>
      <c r="B5" s="81"/>
      <c r="C5" s="81"/>
      <c r="D5" s="81"/>
      <c r="E5" s="81"/>
      <c r="F5" s="81"/>
      <c r="G5" s="81"/>
      <c r="H5" s="81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30</v>
      </c>
      <c r="D7" s="19" t="s">
        <v>34</v>
      </c>
      <c r="E7" s="20" t="s">
        <v>35</v>
      </c>
      <c r="F7" s="20" t="s">
        <v>32</v>
      </c>
      <c r="G7" s="20" t="s">
        <v>26</v>
      </c>
      <c r="H7" s="20" t="s">
        <v>33</v>
      </c>
    </row>
    <row r="8" spans="1:8" x14ac:dyDescent="0.3">
      <c r="A8" s="41"/>
      <c r="B8" s="42"/>
      <c r="C8" s="40" t="s">
        <v>59</v>
      </c>
      <c r="D8" s="42"/>
      <c r="E8" s="41"/>
      <c r="F8" s="41"/>
      <c r="G8" s="41"/>
      <c r="H8" s="41"/>
    </row>
    <row r="9" spans="1:8" ht="26.4" x14ac:dyDescent="0.3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3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3">
      <c r="A11" s="11"/>
      <c r="B11" s="16"/>
      <c r="C11" s="44"/>
      <c r="D11" s="8"/>
      <c r="E11" s="9"/>
      <c r="F11" s="9"/>
      <c r="G11" s="9"/>
      <c r="H11" s="9"/>
    </row>
    <row r="12" spans="1:8" x14ac:dyDescent="0.3">
      <c r="A12" s="11"/>
      <c r="B12" s="16"/>
      <c r="C12" s="40" t="s">
        <v>62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5"/>
      <c r="C13" s="25" t="s">
        <v>16</v>
      </c>
      <c r="D13" s="8"/>
      <c r="E13" s="9"/>
      <c r="F13" s="9"/>
      <c r="G13" s="9"/>
      <c r="H13" s="9"/>
    </row>
    <row r="14" spans="1:8" ht="26.4" x14ac:dyDescent="0.3">
      <c r="A14" s="16"/>
      <c r="B14" s="16">
        <v>54</v>
      </c>
      <c r="C14" s="26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81" t="s">
        <v>31</v>
      </c>
      <c r="B1" s="81"/>
      <c r="C1" s="81"/>
      <c r="D1" s="81"/>
      <c r="E1" s="81"/>
      <c r="F1" s="81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81" t="s">
        <v>18</v>
      </c>
      <c r="B3" s="81"/>
      <c r="C3" s="81"/>
      <c r="D3" s="81"/>
      <c r="E3" s="81"/>
      <c r="F3" s="81"/>
    </row>
    <row r="4" spans="1:6" ht="17.399999999999999" x14ac:dyDescent="0.3">
      <c r="A4" s="24"/>
      <c r="B4" s="24"/>
      <c r="C4" s="24"/>
      <c r="D4" s="24"/>
      <c r="E4" s="5"/>
      <c r="F4" s="5"/>
    </row>
    <row r="5" spans="1:6" ht="18" customHeight="1" x14ac:dyDescent="0.3">
      <c r="A5" s="81" t="s">
        <v>58</v>
      </c>
      <c r="B5" s="81"/>
      <c r="C5" s="81"/>
      <c r="D5" s="81"/>
      <c r="E5" s="81"/>
      <c r="F5" s="81"/>
    </row>
    <row r="6" spans="1:6" ht="17.399999999999999" x14ac:dyDescent="0.3">
      <c r="A6" s="24"/>
      <c r="B6" s="24"/>
      <c r="C6" s="24"/>
      <c r="D6" s="24"/>
      <c r="E6" s="5"/>
      <c r="F6" s="5"/>
    </row>
    <row r="7" spans="1:6" ht="26.4" x14ac:dyDescent="0.3">
      <c r="A7" s="19" t="s">
        <v>52</v>
      </c>
      <c r="B7" s="19" t="s">
        <v>34</v>
      </c>
      <c r="C7" s="20" t="s">
        <v>35</v>
      </c>
      <c r="D7" s="20" t="s">
        <v>32</v>
      </c>
      <c r="E7" s="20" t="s">
        <v>26</v>
      </c>
      <c r="F7" s="20" t="s">
        <v>33</v>
      </c>
    </row>
    <row r="8" spans="1:6" x14ac:dyDescent="0.3">
      <c r="A8" s="11" t="s">
        <v>59</v>
      </c>
      <c r="B8" s="8"/>
      <c r="C8" s="9"/>
      <c r="D8" s="9"/>
      <c r="E8" s="9"/>
      <c r="F8" s="9"/>
    </row>
    <row r="9" spans="1:6" ht="26.4" x14ac:dyDescent="0.3">
      <c r="A9" s="11" t="s">
        <v>60</v>
      </c>
      <c r="B9" s="8"/>
      <c r="C9" s="9"/>
      <c r="D9" s="9"/>
      <c r="E9" s="9"/>
      <c r="F9" s="9"/>
    </row>
    <row r="10" spans="1:6" ht="26.4" x14ac:dyDescent="0.3">
      <c r="A10" s="18" t="s">
        <v>61</v>
      </c>
      <c r="B10" s="8"/>
      <c r="C10" s="9"/>
      <c r="D10" s="9"/>
      <c r="E10" s="9"/>
      <c r="F10" s="9"/>
    </row>
    <row r="11" spans="1:6" x14ac:dyDescent="0.3">
      <c r="A11" s="18"/>
      <c r="B11" s="8"/>
      <c r="C11" s="9"/>
      <c r="D11" s="9"/>
      <c r="E11" s="9"/>
      <c r="F11" s="9"/>
    </row>
    <row r="12" spans="1:6" x14ac:dyDescent="0.3">
      <c r="A12" s="11" t="s">
        <v>62</v>
      </c>
      <c r="B12" s="8"/>
      <c r="C12" s="9"/>
      <c r="D12" s="9"/>
      <c r="E12" s="9"/>
      <c r="F12" s="9"/>
    </row>
    <row r="13" spans="1:6" x14ac:dyDescent="0.3">
      <c r="A13" s="25" t="s">
        <v>53</v>
      </c>
      <c r="B13" s="8"/>
      <c r="C13" s="9"/>
      <c r="D13" s="9"/>
      <c r="E13" s="9"/>
      <c r="F13" s="9"/>
    </row>
    <row r="14" spans="1:6" x14ac:dyDescent="0.3">
      <c r="A14" s="13" t="s">
        <v>54</v>
      </c>
      <c r="B14" s="8"/>
      <c r="C14" s="9"/>
      <c r="D14" s="9"/>
      <c r="E14" s="9"/>
      <c r="F14" s="10"/>
    </row>
    <row r="15" spans="1:6" x14ac:dyDescent="0.3">
      <c r="A15" s="25" t="s">
        <v>55</v>
      </c>
      <c r="B15" s="8"/>
      <c r="C15" s="9"/>
      <c r="D15" s="9"/>
      <c r="E15" s="9"/>
      <c r="F15" s="10"/>
    </row>
    <row r="16" spans="1:6" x14ac:dyDescent="0.3">
      <c r="A16" s="13" t="s">
        <v>56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workbookViewId="0">
      <selection activeCell="F47" sqref="F4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81" t="s">
        <v>31</v>
      </c>
      <c r="B1" s="81"/>
      <c r="C1" s="81"/>
      <c r="D1" s="81"/>
      <c r="E1" s="81"/>
      <c r="F1" s="81"/>
      <c r="G1" s="81"/>
      <c r="H1" s="81"/>
      <c r="I1" s="81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81" t="s">
        <v>17</v>
      </c>
      <c r="B3" s="82"/>
      <c r="C3" s="82"/>
      <c r="D3" s="82"/>
      <c r="E3" s="82"/>
      <c r="F3" s="82"/>
      <c r="G3" s="82"/>
      <c r="H3" s="82"/>
      <c r="I3" s="82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04" t="s">
        <v>19</v>
      </c>
      <c r="B5" s="105"/>
      <c r="C5" s="106"/>
      <c r="D5" s="19" t="s">
        <v>20</v>
      </c>
      <c r="E5" s="19" t="s">
        <v>34</v>
      </c>
      <c r="F5" s="20" t="s">
        <v>35</v>
      </c>
      <c r="G5" s="20" t="s">
        <v>32</v>
      </c>
      <c r="H5" s="20" t="s">
        <v>26</v>
      </c>
      <c r="I5" s="20" t="s">
        <v>33</v>
      </c>
    </row>
    <row r="6" spans="1:9" ht="26.4" x14ac:dyDescent="0.3">
      <c r="A6" s="101" t="s">
        <v>88</v>
      </c>
      <c r="B6" s="102"/>
      <c r="C6" s="103"/>
      <c r="D6" s="29" t="s">
        <v>89</v>
      </c>
      <c r="E6" s="8">
        <v>1845</v>
      </c>
      <c r="F6" s="9">
        <v>4048</v>
      </c>
      <c r="G6" s="9">
        <v>2404</v>
      </c>
      <c r="H6" s="9">
        <v>2404</v>
      </c>
      <c r="I6" s="9">
        <v>2404</v>
      </c>
    </row>
    <row r="7" spans="1:9" ht="26.4" x14ac:dyDescent="0.3">
      <c r="A7" s="101" t="s">
        <v>90</v>
      </c>
      <c r="B7" s="102"/>
      <c r="C7" s="103"/>
      <c r="D7" s="29" t="s">
        <v>91</v>
      </c>
      <c r="E7" s="8">
        <v>1845</v>
      </c>
      <c r="F7" s="9">
        <v>4048</v>
      </c>
      <c r="G7" s="9">
        <v>2404</v>
      </c>
      <c r="H7" s="9">
        <v>2404</v>
      </c>
      <c r="I7" s="9">
        <v>2404</v>
      </c>
    </row>
    <row r="8" spans="1:9" ht="26.4" x14ac:dyDescent="0.3">
      <c r="A8" s="107" t="s">
        <v>92</v>
      </c>
      <c r="B8" s="108"/>
      <c r="C8" s="109"/>
      <c r="D8" s="39" t="s">
        <v>93</v>
      </c>
      <c r="E8" s="8">
        <v>1845</v>
      </c>
      <c r="F8" s="9">
        <v>2118</v>
      </c>
      <c r="G8" s="9">
        <v>118</v>
      </c>
      <c r="H8" s="9">
        <v>118</v>
      </c>
      <c r="I8" s="10">
        <v>118</v>
      </c>
    </row>
    <row r="9" spans="1:9" ht="26.4" x14ac:dyDescent="0.3">
      <c r="A9" s="110">
        <v>4</v>
      </c>
      <c r="B9" s="111"/>
      <c r="C9" s="112"/>
      <c r="D9" s="28" t="s">
        <v>12</v>
      </c>
      <c r="E9" s="8">
        <v>100</v>
      </c>
      <c r="F9" s="9">
        <v>2118</v>
      </c>
      <c r="G9" s="9">
        <v>118</v>
      </c>
      <c r="H9" s="9">
        <v>118</v>
      </c>
      <c r="I9" s="10">
        <v>118</v>
      </c>
    </row>
    <row r="10" spans="1:9" ht="26.4" x14ac:dyDescent="0.3">
      <c r="A10" s="113">
        <v>42</v>
      </c>
      <c r="B10" s="114"/>
      <c r="C10" s="115"/>
      <c r="D10" s="72" t="s">
        <v>12</v>
      </c>
      <c r="E10" s="8">
        <v>100</v>
      </c>
      <c r="F10" s="9">
        <v>2118</v>
      </c>
      <c r="G10" s="9">
        <v>118</v>
      </c>
      <c r="H10" s="9">
        <v>118</v>
      </c>
      <c r="I10" s="10">
        <v>118</v>
      </c>
    </row>
    <row r="11" spans="1:9" ht="22.2" customHeight="1" x14ac:dyDescent="0.3">
      <c r="A11" s="113" t="s">
        <v>94</v>
      </c>
      <c r="B11" s="114"/>
      <c r="C11" s="115"/>
      <c r="D11" s="28" t="s">
        <v>95</v>
      </c>
      <c r="E11" s="8">
        <v>1745</v>
      </c>
      <c r="F11" s="9">
        <v>1930</v>
      </c>
      <c r="G11" s="9">
        <v>2286</v>
      </c>
      <c r="H11" s="9">
        <v>2286</v>
      </c>
      <c r="I11" s="10">
        <v>2286</v>
      </c>
    </row>
    <row r="12" spans="1:9" x14ac:dyDescent="0.3">
      <c r="A12" s="73">
        <v>3</v>
      </c>
      <c r="B12" s="74"/>
      <c r="C12" s="75"/>
      <c r="D12" s="72" t="s">
        <v>10</v>
      </c>
      <c r="E12" s="8">
        <v>1745</v>
      </c>
      <c r="F12" s="9">
        <v>1930</v>
      </c>
      <c r="G12" s="9">
        <v>2286</v>
      </c>
      <c r="H12" s="9">
        <v>2286</v>
      </c>
      <c r="I12" s="10">
        <v>2286</v>
      </c>
    </row>
    <row r="13" spans="1:9" x14ac:dyDescent="0.3">
      <c r="A13" s="73">
        <v>32</v>
      </c>
      <c r="B13" s="74"/>
      <c r="C13" s="75"/>
      <c r="D13" s="72" t="s">
        <v>21</v>
      </c>
      <c r="E13" s="8">
        <v>1745</v>
      </c>
      <c r="F13" s="9">
        <v>1930</v>
      </c>
      <c r="G13" s="9">
        <v>2286</v>
      </c>
      <c r="H13" s="9">
        <v>2286</v>
      </c>
      <c r="I13" s="10">
        <v>2286</v>
      </c>
    </row>
    <row r="14" spans="1:9" ht="26.4" x14ac:dyDescent="0.3">
      <c r="A14" s="101" t="s">
        <v>96</v>
      </c>
      <c r="B14" s="102"/>
      <c r="C14" s="103"/>
      <c r="D14" s="29" t="s">
        <v>97</v>
      </c>
      <c r="E14" s="8">
        <v>287763</v>
      </c>
      <c r="F14" s="9">
        <v>310637</v>
      </c>
      <c r="G14" s="9">
        <v>292629</v>
      </c>
      <c r="H14" s="9">
        <v>292629</v>
      </c>
      <c r="I14" s="9">
        <v>292629</v>
      </c>
    </row>
    <row r="15" spans="1:9" ht="23.4" customHeight="1" x14ac:dyDescent="0.3">
      <c r="A15" s="101" t="s">
        <v>98</v>
      </c>
      <c r="B15" s="102"/>
      <c r="C15" s="103"/>
      <c r="D15" s="29" t="s">
        <v>99</v>
      </c>
      <c r="E15" s="8">
        <v>2435</v>
      </c>
      <c r="F15" s="9">
        <v>2654</v>
      </c>
      <c r="G15" s="9">
        <v>2660</v>
      </c>
      <c r="H15" s="9">
        <v>2660</v>
      </c>
      <c r="I15" s="9">
        <v>2660</v>
      </c>
    </row>
    <row r="16" spans="1:9" ht="26.4" customHeight="1" x14ac:dyDescent="0.3">
      <c r="A16" s="107" t="s">
        <v>100</v>
      </c>
      <c r="B16" s="108"/>
      <c r="C16" s="109"/>
      <c r="D16" s="39" t="s">
        <v>101</v>
      </c>
      <c r="E16" s="8">
        <v>2435</v>
      </c>
      <c r="F16" s="9">
        <v>2654</v>
      </c>
      <c r="G16" s="9">
        <v>2660</v>
      </c>
      <c r="H16" s="9">
        <v>2660</v>
      </c>
      <c r="I16" s="10">
        <v>2660</v>
      </c>
    </row>
    <row r="17" spans="1:9" ht="26.4" x14ac:dyDescent="0.3">
      <c r="A17" s="110">
        <v>4</v>
      </c>
      <c r="B17" s="111"/>
      <c r="C17" s="112"/>
      <c r="D17" s="28" t="s">
        <v>12</v>
      </c>
      <c r="E17" s="8">
        <v>2435</v>
      </c>
      <c r="F17" s="9">
        <v>2654</v>
      </c>
      <c r="G17" s="9">
        <v>2660</v>
      </c>
      <c r="H17" s="9">
        <v>2660</v>
      </c>
      <c r="I17" s="10">
        <v>2660</v>
      </c>
    </row>
    <row r="18" spans="1:9" ht="26.4" x14ac:dyDescent="0.3">
      <c r="A18" s="113">
        <v>42</v>
      </c>
      <c r="B18" s="114"/>
      <c r="C18" s="115"/>
      <c r="D18" s="28" t="s">
        <v>102</v>
      </c>
      <c r="E18" s="8">
        <v>2435</v>
      </c>
      <c r="F18" s="9">
        <v>2654</v>
      </c>
      <c r="G18" s="9">
        <v>2660</v>
      </c>
      <c r="H18" s="9">
        <v>2660</v>
      </c>
      <c r="I18" s="10">
        <v>2660</v>
      </c>
    </row>
    <row r="19" spans="1:9" ht="25.2" customHeight="1" x14ac:dyDescent="0.3">
      <c r="A19" s="118" t="s">
        <v>103</v>
      </c>
      <c r="B19" s="119"/>
      <c r="C19" s="120"/>
      <c r="D19" s="121" t="s">
        <v>104</v>
      </c>
      <c r="E19" s="8">
        <v>21027</v>
      </c>
      <c r="F19" s="9">
        <v>18520</v>
      </c>
      <c r="G19" s="9">
        <v>20015</v>
      </c>
      <c r="H19" s="9">
        <v>20015</v>
      </c>
      <c r="I19" s="10">
        <v>20015</v>
      </c>
    </row>
    <row r="20" spans="1:9" ht="26.4" x14ac:dyDescent="0.3">
      <c r="A20" s="110" t="s">
        <v>100</v>
      </c>
      <c r="B20" s="111"/>
      <c r="C20" s="112"/>
      <c r="D20" s="28" t="s">
        <v>101</v>
      </c>
      <c r="E20" s="8">
        <v>21027</v>
      </c>
      <c r="F20" s="9">
        <v>18520</v>
      </c>
      <c r="G20" s="9">
        <v>20015</v>
      </c>
      <c r="H20" s="9">
        <v>20015</v>
      </c>
      <c r="I20" s="10">
        <v>20015</v>
      </c>
    </row>
    <row r="21" spans="1:9" x14ac:dyDescent="0.3">
      <c r="A21" s="113">
        <v>3</v>
      </c>
      <c r="B21" s="114"/>
      <c r="C21" s="115"/>
      <c r="D21" s="72" t="s">
        <v>10</v>
      </c>
      <c r="E21" s="8">
        <v>21027</v>
      </c>
      <c r="F21" s="9">
        <v>18520</v>
      </c>
      <c r="G21" s="9">
        <v>20015</v>
      </c>
      <c r="H21" s="9">
        <v>20015</v>
      </c>
      <c r="I21" s="10">
        <v>20015</v>
      </c>
    </row>
    <row r="22" spans="1:9" x14ac:dyDescent="0.3">
      <c r="A22" s="70">
        <v>32</v>
      </c>
      <c r="B22" s="71"/>
      <c r="C22" s="72"/>
      <c r="D22" s="72" t="s">
        <v>21</v>
      </c>
      <c r="E22" s="8">
        <v>21027</v>
      </c>
      <c r="F22" s="9">
        <v>18520</v>
      </c>
      <c r="G22" s="9">
        <v>20015</v>
      </c>
      <c r="H22" s="9">
        <v>20015</v>
      </c>
      <c r="I22" s="10">
        <v>20015</v>
      </c>
    </row>
    <row r="23" spans="1:9" ht="26.4" x14ac:dyDescent="0.3">
      <c r="A23" s="118" t="s">
        <v>106</v>
      </c>
      <c r="B23" s="119"/>
      <c r="C23" s="120"/>
      <c r="D23" s="121" t="s">
        <v>107</v>
      </c>
      <c r="E23" s="8">
        <v>112957</v>
      </c>
      <c r="F23" s="9">
        <v>138119</v>
      </c>
      <c r="G23" s="9">
        <v>118602</v>
      </c>
      <c r="H23" s="9">
        <v>118602</v>
      </c>
      <c r="I23" s="10">
        <v>118602</v>
      </c>
    </row>
    <row r="24" spans="1:9" ht="26.4" x14ac:dyDescent="0.3">
      <c r="A24" s="110" t="s">
        <v>100</v>
      </c>
      <c r="B24" s="111"/>
      <c r="C24" s="112"/>
      <c r="D24" s="72" t="s">
        <v>101</v>
      </c>
      <c r="E24" s="8">
        <v>112957</v>
      </c>
      <c r="F24" s="9">
        <v>138119</v>
      </c>
      <c r="G24" s="9">
        <v>118602</v>
      </c>
      <c r="H24" s="9">
        <v>118602</v>
      </c>
      <c r="I24" s="10">
        <v>118602</v>
      </c>
    </row>
    <row r="25" spans="1:9" x14ac:dyDescent="0.3">
      <c r="A25" s="113">
        <v>3</v>
      </c>
      <c r="B25" s="114"/>
      <c r="C25" s="115"/>
      <c r="D25" s="72" t="s">
        <v>105</v>
      </c>
      <c r="E25" s="8">
        <v>112957</v>
      </c>
      <c r="F25" s="9">
        <v>138119</v>
      </c>
      <c r="G25" s="9">
        <v>118602</v>
      </c>
      <c r="H25" s="9">
        <v>118602</v>
      </c>
      <c r="I25" s="10">
        <v>118602</v>
      </c>
    </row>
    <row r="26" spans="1:9" x14ac:dyDescent="0.3">
      <c r="A26" s="70">
        <v>32</v>
      </c>
      <c r="B26" s="71"/>
      <c r="C26" s="72"/>
      <c r="D26" s="72" t="s">
        <v>21</v>
      </c>
      <c r="E26" s="8">
        <v>112957</v>
      </c>
      <c r="F26" s="9">
        <v>138119</v>
      </c>
      <c r="G26" s="9">
        <v>118602</v>
      </c>
      <c r="H26" s="9">
        <v>118602</v>
      </c>
      <c r="I26" s="10">
        <v>118602</v>
      </c>
    </row>
    <row r="27" spans="1:9" ht="39.6" x14ac:dyDescent="0.3">
      <c r="A27" s="118" t="s">
        <v>108</v>
      </c>
      <c r="B27" s="119"/>
      <c r="C27" s="120"/>
      <c r="D27" s="121" t="s">
        <v>109</v>
      </c>
      <c r="E27" s="8">
        <v>151344</v>
      </c>
      <c r="F27" s="9">
        <v>151344</v>
      </c>
      <c r="G27" s="9">
        <v>151352</v>
      </c>
      <c r="H27" s="9">
        <v>151352</v>
      </c>
      <c r="I27" s="10">
        <v>151352</v>
      </c>
    </row>
    <row r="28" spans="1:9" ht="26.4" x14ac:dyDescent="0.3">
      <c r="A28" s="110" t="s">
        <v>100</v>
      </c>
      <c r="B28" s="111"/>
      <c r="C28" s="112"/>
      <c r="D28" s="72" t="s">
        <v>101</v>
      </c>
      <c r="E28" s="8">
        <v>151344</v>
      </c>
      <c r="F28" s="9">
        <v>151344</v>
      </c>
      <c r="G28" s="9">
        <v>151352</v>
      </c>
      <c r="H28" s="9">
        <v>151352</v>
      </c>
      <c r="I28" s="10">
        <v>151352</v>
      </c>
    </row>
    <row r="29" spans="1:9" x14ac:dyDescent="0.3">
      <c r="A29" s="113">
        <v>3</v>
      </c>
      <c r="B29" s="114"/>
      <c r="C29" s="115"/>
      <c r="D29" s="72" t="s">
        <v>10</v>
      </c>
      <c r="E29" s="8">
        <v>151344</v>
      </c>
      <c r="F29" s="9">
        <v>151344</v>
      </c>
      <c r="G29" s="9">
        <v>151352</v>
      </c>
      <c r="H29" s="9">
        <v>151352</v>
      </c>
      <c r="I29" s="10">
        <v>151352</v>
      </c>
    </row>
    <row r="30" spans="1:9" x14ac:dyDescent="0.3">
      <c r="A30" s="70">
        <v>32</v>
      </c>
      <c r="B30" s="71"/>
      <c r="C30" s="72"/>
      <c r="D30" s="72" t="s">
        <v>21</v>
      </c>
      <c r="E30" s="8">
        <v>151344</v>
      </c>
      <c r="F30" s="9">
        <v>151344</v>
      </c>
      <c r="G30" s="9">
        <v>151352</v>
      </c>
      <c r="H30" s="9">
        <v>151352</v>
      </c>
      <c r="I30" s="10">
        <v>151352</v>
      </c>
    </row>
    <row r="31" spans="1:9" ht="39.6" x14ac:dyDescent="0.3">
      <c r="A31" s="101" t="s">
        <v>110</v>
      </c>
      <c r="B31" s="102"/>
      <c r="C31" s="103"/>
      <c r="D31" s="76" t="s">
        <v>111</v>
      </c>
      <c r="E31" s="8"/>
      <c r="F31" s="9"/>
      <c r="G31" s="9">
        <v>2157085</v>
      </c>
      <c r="H31" s="9">
        <v>2157085</v>
      </c>
      <c r="I31" s="9">
        <v>2157085</v>
      </c>
    </row>
    <row r="32" spans="1:9" ht="26.4" x14ac:dyDescent="0.3">
      <c r="A32" s="118" t="s">
        <v>112</v>
      </c>
      <c r="B32" s="119"/>
      <c r="C32" s="120"/>
      <c r="D32" s="121" t="s">
        <v>113</v>
      </c>
      <c r="E32" s="8"/>
      <c r="F32" s="9"/>
      <c r="G32" s="9">
        <v>2157085</v>
      </c>
      <c r="H32" s="9">
        <v>2157085</v>
      </c>
      <c r="I32" s="9">
        <v>2157085</v>
      </c>
    </row>
    <row r="33" spans="1:11" ht="26.4" x14ac:dyDescent="0.3">
      <c r="A33" s="110" t="s">
        <v>114</v>
      </c>
      <c r="B33" s="111"/>
      <c r="C33" s="112"/>
      <c r="D33" s="72" t="s">
        <v>115</v>
      </c>
      <c r="E33" s="8"/>
      <c r="F33" s="9"/>
      <c r="G33" s="9">
        <v>530585</v>
      </c>
      <c r="H33" s="9">
        <v>530585</v>
      </c>
      <c r="I33" s="10">
        <v>530585</v>
      </c>
      <c r="K33" t="s">
        <v>84</v>
      </c>
    </row>
    <row r="34" spans="1:11" x14ac:dyDescent="0.3">
      <c r="A34" s="113">
        <v>3</v>
      </c>
      <c r="B34" s="114"/>
      <c r="C34" s="115"/>
      <c r="D34" s="72" t="s">
        <v>10</v>
      </c>
      <c r="E34" s="8"/>
      <c r="F34" s="9"/>
      <c r="G34" s="9">
        <v>506685</v>
      </c>
      <c r="H34" s="9">
        <v>506685</v>
      </c>
      <c r="I34" s="10">
        <v>506685</v>
      </c>
    </row>
    <row r="35" spans="1:11" x14ac:dyDescent="0.3">
      <c r="A35" s="113">
        <v>31</v>
      </c>
      <c r="B35" s="114"/>
      <c r="C35" s="115"/>
      <c r="D35" s="72" t="s">
        <v>11</v>
      </c>
      <c r="E35" s="8"/>
      <c r="F35" s="9"/>
      <c r="G35" s="9">
        <v>13685</v>
      </c>
      <c r="H35" s="9">
        <v>13685</v>
      </c>
      <c r="I35" s="9">
        <v>13685</v>
      </c>
    </row>
    <row r="36" spans="1:11" x14ac:dyDescent="0.3">
      <c r="A36" s="113">
        <v>32</v>
      </c>
      <c r="B36" s="114"/>
      <c r="C36" s="115"/>
      <c r="D36" s="72" t="s">
        <v>21</v>
      </c>
      <c r="E36" s="8"/>
      <c r="F36" s="9"/>
      <c r="G36" s="9">
        <v>482300</v>
      </c>
      <c r="H36" s="9">
        <v>482300</v>
      </c>
      <c r="I36" s="9">
        <v>482300</v>
      </c>
    </row>
    <row r="37" spans="1:11" x14ac:dyDescent="0.3">
      <c r="A37" s="113">
        <v>34</v>
      </c>
      <c r="B37" s="114"/>
      <c r="C37" s="115"/>
      <c r="D37" s="72" t="s">
        <v>75</v>
      </c>
      <c r="E37" s="8"/>
      <c r="F37" s="9"/>
      <c r="G37" s="9">
        <v>9500</v>
      </c>
      <c r="H37" s="9">
        <v>9500</v>
      </c>
      <c r="I37" s="9">
        <v>9500</v>
      </c>
    </row>
    <row r="38" spans="1:11" x14ac:dyDescent="0.3">
      <c r="A38" s="113">
        <v>37</v>
      </c>
      <c r="B38" s="114"/>
      <c r="C38" s="115"/>
      <c r="D38" s="72" t="s">
        <v>76</v>
      </c>
      <c r="E38" s="8"/>
      <c r="F38" s="9"/>
      <c r="G38" s="9">
        <v>1200</v>
      </c>
      <c r="H38" s="9">
        <v>1200</v>
      </c>
      <c r="I38" s="9">
        <v>1200</v>
      </c>
    </row>
    <row r="39" spans="1:11" ht="26.4" x14ac:dyDescent="0.3">
      <c r="A39" s="113">
        <v>4</v>
      </c>
      <c r="B39" s="114"/>
      <c r="C39" s="115"/>
      <c r="D39" s="72" t="s">
        <v>116</v>
      </c>
      <c r="E39" s="8"/>
      <c r="F39" s="9"/>
      <c r="G39" s="9">
        <v>23900</v>
      </c>
      <c r="H39" s="9">
        <v>23900</v>
      </c>
      <c r="I39" s="9">
        <v>23900</v>
      </c>
    </row>
    <row r="40" spans="1:11" ht="26.4" x14ac:dyDescent="0.3">
      <c r="A40" s="113">
        <v>42</v>
      </c>
      <c r="B40" s="114"/>
      <c r="C40" s="115"/>
      <c r="D40" s="72" t="s">
        <v>116</v>
      </c>
      <c r="E40" s="8"/>
      <c r="F40" s="9"/>
      <c r="G40" s="9">
        <v>23900</v>
      </c>
      <c r="H40" s="9">
        <v>23900</v>
      </c>
      <c r="I40" s="9">
        <v>23900</v>
      </c>
    </row>
    <row r="41" spans="1:11" x14ac:dyDescent="0.3">
      <c r="A41" s="110" t="s">
        <v>117</v>
      </c>
      <c r="B41" s="111"/>
      <c r="C41" s="112"/>
      <c r="D41" s="72" t="s">
        <v>118</v>
      </c>
      <c r="E41" s="8">
        <v>1217215</v>
      </c>
      <c r="F41" s="9">
        <v>1498595</v>
      </c>
      <c r="G41" s="9">
        <v>1626500</v>
      </c>
      <c r="H41" s="9">
        <v>1626500</v>
      </c>
      <c r="I41" s="9">
        <v>1626500</v>
      </c>
    </row>
    <row r="42" spans="1:11" x14ac:dyDescent="0.3">
      <c r="A42" s="113">
        <v>3</v>
      </c>
      <c r="B42" s="114"/>
      <c r="C42" s="115"/>
      <c r="D42" s="72" t="s">
        <v>10</v>
      </c>
      <c r="E42" s="8">
        <v>1216361</v>
      </c>
      <c r="F42" s="9">
        <v>1498095</v>
      </c>
      <c r="G42" s="9">
        <v>1626500</v>
      </c>
      <c r="H42" s="9">
        <v>1626500</v>
      </c>
      <c r="I42" s="9">
        <v>1626500</v>
      </c>
    </row>
    <row r="43" spans="1:11" x14ac:dyDescent="0.3">
      <c r="A43" s="113">
        <v>31</v>
      </c>
      <c r="B43" s="114"/>
      <c r="C43" s="115"/>
      <c r="D43" s="72" t="s">
        <v>11</v>
      </c>
      <c r="E43" s="8">
        <v>1198521</v>
      </c>
      <c r="F43" s="9">
        <v>1481095</v>
      </c>
      <c r="G43" s="9">
        <v>1622900</v>
      </c>
      <c r="H43" s="9">
        <v>1622900</v>
      </c>
      <c r="I43" s="9">
        <v>1622900</v>
      </c>
    </row>
    <row r="44" spans="1:11" x14ac:dyDescent="0.3">
      <c r="A44" s="73">
        <v>32</v>
      </c>
      <c r="B44" s="74"/>
      <c r="C44" s="75"/>
      <c r="D44" s="72" t="s">
        <v>21</v>
      </c>
      <c r="E44" s="8">
        <v>11439</v>
      </c>
      <c r="F44" s="9">
        <v>9226</v>
      </c>
      <c r="G44" s="9"/>
      <c r="H44" s="9"/>
      <c r="I44" s="9"/>
    </row>
    <row r="45" spans="1:11" x14ac:dyDescent="0.3">
      <c r="A45" s="73">
        <v>34</v>
      </c>
      <c r="B45" s="74"/>
      <c r="C45" s="75"/>
      <c r="D45" s="72" t="s">
        <v>75</v>
      </c>
      <c r="E45" s="8">
        <v>6399</v>
      </c>
      <c r="F45" s="9">
        <v>5229</v>
      </c>
      <c r="G45" s="9"/>
      <c r="H45" s="9"/>
      <c r="I45" s="9"/>
    </row>
    <row r="46" spans="1:11" x14ac:dyDescent="0.3">
      <c r="A46" s="113">
        <v>38</v>
      </c>
      <c r="B46" s="114"/>
      <c r="C46" s="115"/>
      <c r="D46" s="72" t="s">
        <v>119</v>
      </c>
      <c r="E46" s="8"/>
      <c r="F46" s="9">
        <v>2545</v>
      </c>
      <c r="G46" s="9">
        <v>600</v>
      </c>
      <c r="H46" s="9">
        <v>600</v>
      </c>
      <c r="I46" s="9">
        <v>600</v>
      </c>
    </row>
    <row r="47" spans="1:11" ht="26.4" x14ac:dyDescent="0.3">
      <c r="A47" s="113">
        <v>4</v>
      </c>
      <c r="B47" s="114"/>
      <c r="C47" s="115"/>
      <c r="D47" s="72" t="s">
        <v>102</v>
      </c>
      <c r="E47" s="8">
        <v>854</v>
      </c>
      <c r="F47" s="9">
        <v>500</v>
      </c>
      <c r="G47" s="9">
        <v>3000</v>
      </c>
      <c r="H47" s="9">
        <v>3000</v>
      </c>
      <c r="I47" s="9">
        <v>3000</v>
      </c>
    </row>
    <row r="48" spans="1:11" ht="26.4" x14ac:dyDescent="0.3">
      <c r="A48" s="113">
        <v>42</v>
      </c>
      <c r="B48" s="114"/>
      <c r="C48" s="115"/>
      <c r="D48" s="72" t="s">
        <v>102</v>
      </c>
      <c r="E48" s="8">
        <v>854</v>
      </c>
      <c r="F48" s="9">
        <v>500</v>
      </c>
      <c r="G48" s="9">
        <v>3000</v>
      </c>
      <c r="H48" s="9">
        <v>3000</v>
      </c>
      <c r="I48" s="9">
        <v>3000</v>
      </c>
    </row>
  </sheetData>
  <mergeCells count="39">
    <mergeCell ref="A42:C42"/>
    <mergeCell ref="A43:C43"/>
    <mergeCell ref="A46:C46"/>
    <mergeCell ref="A47:C47"/>
    <mergeCell ref="A48:C48"/>
    <mergeCell ref="A37:C37"/>
    <mergeCell ref="A38:C38"/>
    <mergeCell ref="A39:C39"/>
    <mergeCell ref="A40:C40"/>
    <mergeCell ref="A41:C41"/>
    <mergeCell ref="A35:C35"/>
    <mergeCell ref="A36:C36"/>
    <mergeCell ref="A23:C23"/>
    <mergeCell ref="A24:C24"/>
    <mergeCell ref="A25:C25"/>
    <mergeCell ref="A27:C27"/>
    <mergeCell ref="A28:C28"/>
    <mergeCell ref="A29:C29"/>
    <mergeCell ref="A31:C31"/>
    <mergeCell ref="A32:C32"/>
    <mergeCell ref="A33:C33"/>
    <mergeCell ref="A34:C34"/>
    <mergeCell ref="A20:C20"/>
    <mergeCell ref="A14:C14"/>
    <mergeCell ref="A15:C15"/>
    <mergeCell ref="A16:C16"/>
    <mergeCell ref="A17:C17"/>
    <mergeCell ref="A19:C19"/>
    <mergeCell ref="A21:C21"/>
    <mergeCell ref="A8:C8"/>
    <mergeCell ref="A9:C9"/>
    <mergeCell ref="A11:C11"/>
    <mergeCell ref="A10:C10"/>
    <mergeCell ref="A18:C18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Stop-pc</cp:lastModifiedBy>
  <cp:lastPrinted>2023-10-05T11:35:09Z</cp:lastPrinted>
  <dcterms:created xsi:type="dcterms:W3CDTF">2022-08-12T12:51:27Z</dcterms:created>
  <dcterms:modified xsi:type="dcterms:W3CDTF">2023-10-05T11:35:30Z</dcterms:modified>
</cp:coreProperties>
</file>